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REV 2021 VS 2019" sheetId="2" r:id="rId1"/>
    <sheet name="REV 2021 CON RADIATO 2021" sheetId="6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/>
  <c r="E12" s="1"/>
  <c r="E18" i="2"/>
  <c r="E19"/>
  <c r="E20"/>
  <c r="E15"/>
  <c r="E10"/>
  <c r="E5"/>
  <c r="D19"/>
  <c r="D20"/>
  <c r="D15"/>
  <c r="D10"/>
  <c r="D5"/>
  <c r="D18"/>
  <c r="C15"/>
  <c r="C20" s="1"/>
  <c r="C18"/>
  <c r="C19"/>
  <c r="C10"/>
  <c r="C5"/>
  <c r="C12" i="6"/>
  <c r="N11"/>
  <c r="C7"/>
  <c r="D7"/>
  <c r="D12" s="1"/>
  <c r="F7"/>
  <c r="G7"/>
  <c r="H7"/>
  <c r="I7"/>
  <c r="J7"/>
  <c r="K7"/>
  <c r="L7"/>
  <c r="M7"/>
  <c r="B7"/>
  <c r="B12" s="1"/>
  <c r="N5"/>
  <c r="N4"/>
  <c r="N6" l="1"/>
  <c r="N12"/>
  <c r="N3"/>
  <c r="N7" s="1"/>
  <c r="N20" i="2"/>
  <c r="N19"/>
  <c r="N18"/>
  <c r="N15"/>
  <c r="N14"/>
  <c r="N13"/>
  <c r="N10"/>
  <c r="N9"/>
  <c r="N8"/>
  <c r="B20"/>
  <c r="B19"/>
  <c r="B18"/>
  <c r="B15"/>
  <c r="B10"/>
  <c r="N5"/>
  <c r="N3"/>
  <c r="B5"/>
  <c r="N4" l="1"/>
</calcChain>
</file>

<file path=xl/sharedStrings.xml><?xml version="1.0" encoding="utf-8"?>
<sst xmlns="http://schemas.openxmlformats.org/spreadsheetml/2006/main" count="109" uniqueCount="35">
  <si>
    <t>REVISIONATO AUTO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</si>
  <si>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</si>
  <si>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</si>
  <si>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</si>
  <si>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</si>
  <si>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</si>
  <si>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</si>
  <si>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</si>
  <si>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</si>
  <si>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</si>
  <si>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</si>
  <si>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</si>
  <si>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</si>
  <si>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REVISIONATO MOTO</t>
  </si>
  <si>
    <t>REVISIONATO CICLO</t>
  </si>
  <si>
    <t>REVISIONATO TOTALE</t>
  </si>
  <si>
    <t>TOTALE ANNO</t>
  </si>
  <si>
    <t>RADIATO 2020/2 (-)</t>
  </si>
  <si>
    <t>AUTOVEICOLI</t>
  </si>
  <si>
    <t>TOTALE GEN -DIC</t>
  </si>
  <si>
    <t>2021 ACTUAL</t>
  </si>
  <si>
    <t>2019 ACTUAL</t>
  </si>
  <si>
    <t>DIFFERENZA 2021 VS. 2019</t>
  </si>
  <si>
    <t>FONTE REVISIONATO 2021: Ministero delle Infrastrutture e dei Trasporti - Direzione Generale per la Motorizzazione- Divisione 7 - Centro Elaborazione Dati</t>
  </si>
  <si>
    <t xml:space="preserve">REVISIONATO GENNAIO - DICEMBRE 2021 E CONFRONTO CON 2019 </t>
  </si>
  <si>
    <t>STIMA REVISIONATO 2021 AUTOVEICOLI A FRONTE DELL'EFFETTIVE RADIAZIONI 2020/2021</t>
  </si>
  <si>
    <t>REVISIONI 2019</t>
  </si>
  <si>
    <t>IMMATRICOLATO 2017 (+)</t>
  </si>
  <si>
    <t>RADIATO 2021/2 (-)</t>
  </si>
  <si>
    <t>STIMA REVISIONI CON RADIAZIONI EFFETTIVE</t>
  </si>
  <si>
    <t>DIFFERENZA CON STIMA CON RADIAZIONI EFFETTIVE</t>
  </si>
  <si>
    <t>FONTE IMMATRICOLATO 2017 E RADIATO 2020/2021: ACI AUTOTREND</t>
  </si>
  <si>
    <t>FONTE REVISIONATO 2019: Ministero delle Infrastrutture e dei Trasporti - Direzione Generale per la Motorizzazione- Divisione 7 - Centro Elaborazione Dati</t>
  </si>
  <si>
    <t>REVISIONATO AUTO+MERCI</t>
  </si>
  <si>
    <t>NUMERO DI CENTRI ITALIA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</si>
</sst>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9" fontId="0" fillId="0" borderId="0" xfId="1" applyFont="1"/>
    <xf numFmtId="3" fontId="0" fillId="0" borderId="0" xfId="0" applyNumberFormat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9" fontId="0" fillId="0" borderId="0" xfId="1" applyFont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/>
    <xf numFmtId="164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/>
    <xf numFmtId="0" fontId="1" fillId="5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Normale" xfId="0" builtinId="0"/>
    <cellStyle name="Normale 3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E3" sqref="E3"/>
    </sheetView>
  </sheetViews>
  <sheetFormatPr defaultRowHeight="15"/>
  <cols>
    <col min="1" max="1" width="30.7109375" customWidth="1"/>
    <col min="2" max="13" width="10.7109375" customWidth="1"/>
    <col min="14" max="14" width="16.140625" bestFit="1" customWidth="1"/>
    <col min="15" max="15" width="5.42578125" style="11" customWidth="1"/>
  </cols>
  <sheetData>
    <row r="1" spans="1:15" ht="21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7"/>
    </row>
    <row r="2" spans="1:15" ht="15.75">
      <c r="A2" s="7" t="s">
        <v>33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3" t="s">
        <v>19</v>
      </c>
      <c r="O2" s="27"/>
    </row>
    <row r="3" spans="1:15">
      <c r="A3" s="31" t="s">
        <v>20</v>
      </c>
      <c r="B3" s="39">
        <v>1261116</v>
      </c>
      <c r="C3" s="39">
        <v>1348138</v>
      </c>
      <c r="D3" s="39">
        <v>1308925</v>
      </c>
      <c r="E3" s="39">
        <v>1142538</v>
      </c>
      <c r="F3" s="39"/>
      <c r="G3" s="39"/>
      <c r="H3" s="39"/>
      <c r="I3" s="39"/>
      <c r="J3" s="39"/>
      <c r="K3" s="39"/>
      <c r="L3" s="39"/>
      <c r="M3" s="39"/>
      <c r="N3" s="14">
        <f>SUM(B3:M3)</f>
        <v>5060717</v>
      </c>
      <c r="O3" s="28"/>
    </row>
    <row r="4" spans="1:15">
      <c r="A4" s="6" t="s">
        <v>21</v>
      </c>
      <c r="B4" s="8">
        <v>1160541</v>
      </c>
      <c r="C4" s="36">
        <v>1114158</v>
      </c>
      <c r="D4" s="36">
        <v>1344815</v>
      </c>
      <c r="E4" s="36">
        <v>1270568</v>
      </c>
      <c r="F4" s="8">
        <v>1386512</v>
      </c>
      <c r="G4" s="8">
        <v>1264416</v>
      </c>
      <c r="H4" s="8">
        <v>1431397</v>
      </c>
      <c r="I4" s="8">
        <v>834607</v>
      </c>
      <c r="J4" s="8">
        <v>1178636</v>
      </c>
      <c r="K4" s="8">
        <v>1287673</v>
      </c>
      <c r="L4" s="8">
        <v>1097098</v>
      </c>
      <c r="M4" s="8">
        <v>978237</v>
      </c>
      <c r="N4" s="14">
        <f>SUM(B4:M4)</f>
        <v>14348658</v>
      </c>
      <c r="O4" s="28"/>
    </row>
    <row r="5" spans="1:15">
      <c r="A5" s="6" t="s">
        <v>22</v>
      </c>
      <c r="B5" s="4">
        <f>+B3-B4</f>
        <v>100575</v>
      </c>
      <c r="C5" s="36">
        <f>+C3-C4</f>
        <v>233980</v>
      </c>
      <c r="D5" s="36">
        <f>+D3-D4</f>
        <v>-35890</v>
      </c>
      <c r="E5" s="36">
        <f>+E3-E4</f>
        <v>-128030</v>
      </c>
      <c r="F5" s="4"/>
      <c r="G5" s="4"/>
      <c r="H5" s="4"/>
      <c r="I5" s="4"/>
      <c r="J5" s="4"/>
      <c r="K5" s="17"/>
      <c r="L5" s="17"/>
      <c r="M5" s="20"/>
      <c r="N5" s="14">
        <f>SUM(B5:M5)</f>
        <v>170635</v>
      </c>
      <c r="O5" s="29"/>
    </row>
    <row r="6" spans="1:15">
      <c r="J6" s="25"/>
      <c r="K6" s="25"/>
      <c r="L6" s="25"/>
      <c r="M6" s="25"/>
      <c r="O6" s="30"/>
    </row>
    <row r="7" spans="1:15" ht="15.75">
      <c r="A7" s="7" t="s">
        <v>13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3" t="s">
        <v>19</v>
      </c>
      <c r="O7" s="27"/>
    </row>
    <row r="8" spans="1:15">
      <c r="A8" s="31" t="s">
        <v>20</v>
      </c>
      <c r="B8" s="32">
        <v>40994</v>
      </c>
      <c r="C8" s="32">
        <v>67269</v>
      </c>
      <c r="D8" s="32">
        <v>113315</v>
      </c>
      <c r="E8" s="32">
        <v>162708</v>
      </c>
      <c r="F8" s="32"/>
      <c r="G8" s="32"/>
      <c r="H8" s="32"/>
      <c r="I8" s="32"/>
      <c r="J8" s="32"/>
      <c r="K8" s="32"/>
      <c r="L8" s="32"/>
      <c r="M8" s="32"/>
      <c r="N8" s="14">
        <f>SUM(B8:M8)</f>
        <v>384286</v>
      </c>
      <c r="O8" s="28"/>
    </row>
    <row r="9" spans="1:15">
      <c r="A9" s="6" t="s">
        <v>21</v>
      </c>
      <c r="B9" s="8">
        <v>35869</v>
      </c>
      <c r="C9" s="8">
        <v>51329</v>
      </c>
      <c r="D9" s="8">
        <v>110118</v>
      </c>
      <c r="E9" s="8">
        <v>149426</v>
      </c>
      <c r="F9" s="8">
        <v>203774</v>
      </c>
      <c r="G9" s="8">
        <v>293801</v>
      </c>
      <c r="H9" s="8">
        <v>279332</v>
      </c>
      <c r="I9" s="8">
        <v>148451</v>
      </c>
      <c r="J9" s="8">
        <v>115153</v>
      </c>
      <c r="K9" s="8">
        <v>82086</v>
      </c>
      <c r="L9" s="8">
        <v>41679</v>
      </c>
      <c r="M9" s="8">
        <v>29812</v>
      </c>
      <c r="N9" s="14">
        <f>SUM(B9:M9)</f>
        <v>1540830</v>
      </c>
      <c r="O9" s="28"/>
    </row>
    <row r="10" spans="1:15">
      <c r="A10" s="6" t="s">
        <v>22</v>
      </c>
      <c r="B10" s="36">
        <f>+B8-B9</f>
        <v>5125</v>
      </c>
      <c r="C10" s="36">
        <f>+C8-C9</f>
        <v>15940</v>
      </c>
      <c r="D10" s="36">
        <f>+D8-D9</f>
        <v>3197</v>
      </c>
      <c r="E10" s="36">
        <f>+E8-E9</f>
        <v>13282</v>
      </c>
      <c r="F10" s="4"/>
      <c r="G10" s="4"/>
      <c r="H10" s="4"/>
      <c r="I10" s="4"/>
      <c r="J10" s="4"/>
      <c r="K10" s="17"/>
      <c r="L10" s="17"/>
      <c r="M10" s="20"/>
      <c r="N10" s="14">
        <f>SUM(B10:M10)</f>
        <v>37544</v>
      </c>
      <c r="O10" s="29"/>
    </row>
    <row r="11" spans="1:15">
      <c r="B11" s="15"/>
      <c r="C11" s="15"/>
      <c r="D11" s="15"/>
      <c r="E11" s="15"/>
      <c r="F11" s="15"/>
      <c r="G11" s="15"/>
      <c r="H11" s="15"/>
      <c r="I11" s="15"/>
      <c r="J11" s="25"/>
      <c r="K11" s="25"/>
      <c r="L11" s="25"/>
      <c r="M11" s="25"/>
      <c r="O11" s="30"/>
    </row>
    <row r="12" spans="1:15" ht="15.75">
      <c r="A12" s="7" t="s">
        <v>14</v>
      </c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7</v>
      </c>
      <c r="I12" s="8" t="s">
        <v>8</v>
      </c>
      <c r="J12" s="8" t="s">
        <v>9</v>
      </c>
      <c r="K12" s="1" t="s">
        <v>10</v>
      </c>
      <c r="L12" s="1" t="s">
        <v>11</v>
      </c>
      <c r="M12" s="1" t="s">
        <v>12</v>
      </c>
      <c r="N12" s="13" t="s">
        <v>19</v>
      </c>
      <c r="O12" s="27"/>
    </row>
    <row r="13" spans="1:15">
      <c r="A13" s="31" t="s">
        <v>20</v>
      </c>
      <c r="B13" s="32">
        <v>13971</v>
      </c>
      <c r="C13" s="32">
        <v>19256</v>
      </c>
      <c r="D13" s="32">
        <v>27013</v>
      </c>
      <c r="E13" s="32">
        <v>31876</v>
      </c>
      <c r="F13" s="32"/>
      <c r="G13" s="32"/>
      <c r="H13" s="32"/>
      <c r="I13" s="32"/>
      <c r="J13" s="32"/>
      <c r="K13" s="32"/>
      <c r="L13" s="32"/>
      <c r="M13" s="32"/>
      <c r="N13" s="14">
        <f>SUM(B13:M13)</f>
        <v>92116</v>
      </c>
      <c r="O13" s="28"/>
    </row>
    <row r="14" spans="1:15">
      <c r="A14" s="6" t="s">
        <v>21</v>
      </c>
      <c r="B14" s="8">
        <v>14040</v>
      </c>
      <c r="C14" s="36">
        <v>17188</v>
      </c>
      <c r="D14" s="36">
        <v>27379</v>
      </c>
      <c r="E14" s="36">
        <v>31272</v>
      </c>
      <c r="F14" s="8">
        <v>42191</v>
      </c>
      <c r="G14" s="8">
        <v>61713</v>
      </c>
      <c r="H14" s="8">
        <v>66147</v>
      </c>
      <c r="I14" s="8">
        <v>36624</v>
      </c>
      <c r="J14" s="8">
        <v>32949</v>
      </c>
      <c r="K14" s="8">
        <v>26519</v>
      </c>
      <c r="L14" s="8">
        <v>15158</v>
      </c>
      <c r="M14" s="8">
        <v>11539</v>
      </c>
      <c r="N14" s="14">
        <f>SUM(B14:M14)</f>
        <v>382719</v>
      </c>
      <c r="O14" s="28"/>
    </row>
    <row r="15" spans="1:15">
      <c r="A15" s="6" t="s">
        <v>22</v>
      </c>
      <c r="B15" s="36">
        <f>+B13-B14</f>
        <v>-69</v>
      </c>
      <c r="C15" s="36">
        <f>+C13-C14</f>
        <v>2068</v>
      </c>
      <c r="D15" s="36">
        <f>+D13-D14</f>
        <v>-366</v>
      </c>
      <c r="E15" s="36">
        <f>+E13-E14</f>
        <v>604</v>
      </c>
      <c r="F15" s="4"/>
      <c r="G15" s="4"/>
      <c r="H15" s="4"/>
      <c r="I15" s="4"/>
      <c r="J15" s="4"/>
      <c r="K15" s="17"/>
      <c r="L15" s="17"/>
      <c r="M15" s="20"/>
      <c r="N15" s="14">
        <f>SUM(B15:M15)</f>
        <v>2237</v>
      </c>
      <c r="O15" s="29"/>
    </row>
    <row r="16" spans="1:15">
      <c r="B16" s="15"/>
      <c r="C16" s="15"/>
      <c r="D16" s="15"/>
      <c r="E16" s="15"/>
      <c r="F16" s="15"/>
      <c r="G16" s="15"/>
      <c r="H16" s="15"/>
      <c r="I16" s="15"/>
      <c r="J16" s="25"/>
      <c r="K16" s="25"/>
      <c r="L16" s="25"/>
      <c r="M16" s="25"/>
      <c r="O16" s="30"/>
    </row>
    <row r="17" spans="1:15" ht="15.75">
      <c r="A17" s="7" t="s">
        <v>15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1" t="s">
        <v>10</v>
      </c>
      <c r="L17" s="1" t="s">
        <v>11</v>
      </c>
      <c r="M17" s="1" t="s">
        <v>12</v>
      </c>
      <c r="N17" s="13" t="s">
        <v>19</v>
      </c>
      <c r="O17" s="27"/>
    </row>
    <row r="18" spans="1:15">
      <c r="A18" s="31" t="s">
        <v>20</v>
      </c>
      <c r="B18" s="32">
        <f>+B3+B8+B13</f>
        <v>1316081</v>
      </c>
      <c r="C18" s="32">
        <f>+C3+C8+C13</f>
        <v>1434663</v>
      </c>
      <c r="D18" s="32">
        <f>+D3+D8+D13</f>
        <v>1449253</v>
      </c>
      <c r="E18" s="32">
        <f>+E3+E8+E13</f>
        <v>1337122</v>
      </c>
      <c r="F18" s="32"/>
      <c r="G18" s="32"/>
      <c r="H18" s="32"/>
      <c r="I18" s="32"/>
      <c r="J18" s="32"/>
      <c r="K18" s="32"/>
      <c r="L18" s="32"/>
      <c r="M18" s="32"/>
      <c r="N18" s="14">
        <f>SUM(B18:M18)</f>
        <v>5537119</v>
      </c>
      <c r="O18" s="28"/>
    </row>
    <row r="19" spans="1:15">
      <c r="A19" s="6" t="s">
        <v>21</v>
      </c>
      <c r="B19" s="8">
        <f t="shared" ref="B19:C20" si="0">+B4+B9+B14</f>
        <v>1210450</v>
      </c>
      <c r="C19" s="8">
        <f t="shared" si="0"/>
        <v>1182675</v>
      </c>
      <c r="D19" s="8">
        <f t="shared" ref="D19:E19" si="1">+D4+D9+D14</f>
        <v>1482312</v>
      </c>
      <c r="E19" s="8">
        <f t="shared" si="1"/>
        <v>1451266</v>
      </c>
      <c r="F19" s="8"/>
      <c r="G19" s="8"/>
      <c r="H19" s="8"/>
      <c r="I19" s="8"/>
      <c r="J19" s="8"/>
      <c r="K19" s="8"/>
      <c r="L19" s="8"/>
      <c r="M19" s="8"/>
      <c r="N19" s="14">
        <f>SUM(B19:M19)</f>
        <v>5326703</v>
      </c>
      <c r="O19" s="28"/>
    </row>
    <row r="20" spans="1:15">
      <c r="A20" s="6" t="s">
        <v>22</v>
      </c>
      <c r="B20" s="4">
        <f t="shared" si="0"/>
        <v>105631</v>
      </c>
      <c r="C20" s="36">
        <f t="shared" si="0"/>
        <v>251988</v>
      </c>
      <c r="D20" s="36">
        <f t="shared" ref="D20:E20" si="2">+D5+D10+D15</f>
        <v>-33059</v>
      </c>
      <c r="E20" s="36">
        <f t="shared" si="2"/>
        <v>-114144</v>
      </c>
      <c r="F20" s="4"/>
      <c r="G20" s="4"/>
      <c r="H20" s="4"/>
      <c r="I20" s="4"/>
      <c r="J20" s="4"/>
      <c r="K20" s="17"/>
      <c r="L20" s="17"/>
      <c r="M20" s="20"/>
      <c r="N20" s="14">
        <f>SUM(B20:M20)</f>
        <v>210416</v>
      </c>
      <c r="O20" s="29"/>
    </row>
    <row r="22" spans="1:15">
      <c r="A22" s="42" t="s">
        <v>34</v>
      </c>
      <c r="B22" s="35">
        <v>9146</v>
      </c>
      <c r="C22" s="35">
        <v>9159</v>
      </c>
      <c r="D22" s="35">
        <v>9152</v>
      </c>
      <c r="E22" s="35">
        <v>9160</v>
      </c>
      <c r="F22" s="16"/>
      <c r="G22" s="16"/>
      <c r="H22" s="16"/>
      <c r="I22" s="16"/>
      <c r="J22" s="16"/>
      <c r="K22" s="16"/>
      <c r="L22" s="16"/>
      <c r="M22" s="16"/>
    </row>
    <row r="23" spans="1:15">
      <c r="K23" s="26"/>
    </row>
    <row r="24" spans="1:15">
      <c r="A24" t="s">
        <v>23</v>
      </c>
      <c r="K24" s="15"/>
    </row>
    <row r="25" spans="1:15">
      <c r="K25" s="26"/>
    </row>
    <row r="26" spans="1:15">
      <c r="K26" s="25"/>
    </row>
  </sheetData>
  <mergeCells count="1">
    <mergeCell ref="A1:N1"/>
  </mergeCells>
  <phoneticPr fontId="5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F23" sqref="F23"/>
    </sheetView>
  </sheetViews>
  <sheetFormatPr defaultRowHeight="15"/>
  <cols>
    <col min="1" max="1" width="47.5703125" customWidth="1"/>
    <col min="2" max="13" width="10.7109375" customWidth="1"/>
    <col min="14" max="14" width="13.7109375" bestFit="1" customWidth="1"/>
  </cols>
  <sheetData>
    <row r="1" spans="1:14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10" t="s">
        <v>18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2" t="s">
        <v>16</v>
      </c>
    </row>
    <row r="3" spans="1:14">
      <c r="A3" s="16" t="s">
        <v>26</v>
      </c>
      <c r="B3" s="19">
        <v>1160541</v>
      </c>
      <c r="C3" s="3">
        <v>1114158</v>
      </c>
      <c r="D3" s="3">
        <v>1344815</v>
      </c>
      <c r="E3" s="3">
        <v>1270568</v>
      </c>
      <c r="F3" s="3">
        <v>1386512</v>
      </c>
      <c r="G3" s="3">
        <v>1264416</v>
      </c>
      <c r="H3" s="3">
        <v>1431397</v>
      </c>
      <c r="I3" s="3">
        <v>834607</v>
      </c>
      <c r="J3" s="18">
        <v>1178636</v>
      </c>
      <c r="K3" s="21">
        <v>1287673</v>
      </c>
      <c r="L3" s="22">
        <v>1097098</v>
      </c>
      <c r="M3" s="21">
        <v>978237</v>
      </c>
      <c r="N3" s="34">
        <f>SUM(B3:M3)</f>
        <v>14348658</v>
      </c>
    </row>
    <row r="4" spans="1:14">
      <c r="A4" s="16" t="s">
        <v>27</v>
      </c>
      <c r="B4" s="19">
        <v>176811</v>
      </c>
      <c r="C4" s="3">
        <v>187960</v>
      </c>
      <c r="D4" s="3">
        <v>226586</v>
      </c>
      <c r="E4" s="3">
        <v>177372</v>
      </c>
      <c r="F4" s="3">
        <v>229504</v>
      </c>
      <c r="G4" s="3">
        <v>211928</v>
      </c>
      <c r="H4" s="3">
        <v>184807</v>
      </c>
      <c r="I4" s="3">
        <v>120230</v>
      </c>
      <c r="J4" s="18">
        <v>177119</v>
      </c>
      <c r="K4" s="21">
        <v>178630</v>
      </c>
      <c r="L4" s="22">
        <v>185277</v>
      </c>
      <c r="M4" s="21">
        <v>159302</v>
      </c>
      <c r="N4" s="34">
        <f>SUM(B4:M4)</f>
        <v>2215526</v>
      </c>
    </row>
    <row r="5" spans="1:14">
      <c r="A5" s="16" t="s">
        <v>17</v>
      </c>
      <c r="B5" s="33">
        <v>-71651</v>
      </c>
      <c r="C5" s="8">
        <v>-73133</v>
      </c>
      <c r="D5" s="8">
        <v>-33624</v>
      </c>
      <c r="E5" s="8">
        <v>-9836</v>
      </c>
      <c r="F5" s="8">
        <v>-33018</v>
      </c>
      <c r="G5" s="8">
        <v>-61361</v>
      </c>
      <c r="H5" s="8">
        <v>-68125</v>
      </c>
      <c r="I5" s="8">
        <v>-47108</v>
      </c>
      <c r="J5" s="9">
        <v>-89028</v>
      </c>
      <c r="K5" s="23">
        <v>-79637</v>
      </c>
      <c r="L5" s="24">
        <v>-78171</v>
      </c>
      <c r="M5" s="23">
        <v>-69072</v>
      </c>
      <c r="N5" s="34">
        <f t="shared" ref="N5:N6" si="0">SUM(B5:M5)</f>
        <v>-713764</v>
      </c>
    </row>
    <row r="6" spans="1:14">
      <c r="A6" s="16" t="s">
        <v>28</v>
      </c>
      <c r="B6" s="33">
        <v>-62372.5</v>
      </c>
      <c r="C6" s="8">
        <v>-76568</v>
      </c>
      <c r="D6" s="8">
        <v>-89094</v>
      </c>
      <c r="E6" s="8">
        <v>-73878.5</v>
      </c>
      <c r="F6" s="8"/>
      <c r="G6" s="8"/>
      <c r="H6" s="8"/>
      <c r="I6" s="8"/>
      <c r="J6" s="9"/>
      <c r="K6" s="23"/>
      <c r="L6" s="24"/>
      <c r="M6" s="23"/>
      <c r="N6" s="34">
        <f t="shared" si="0"/>
        <v>-301913</v>
      </c>
    </row>
    <row r="7" spans="1:14">
      <c r="A7" s="40" t="s">
        <v>29</v>
      </c>
      <c r="B7" s="35">
        <f>SUM(B3:B6)</f>
        <v>1203328.5</v>
      </c>
      <c r="C7" s="35">
        <f t="shared" ref="C7:N7" si="1">SUM(C3:C6)</f>
        <v>1152417</v>
      </c>
      <c r="D7" s="35">
        <f t="shared" si="1"/>
        <v>1448683</v>
      </c>
      <c r="E7" s="35">
        <f t="shared" si="1"/>
        <v>1364225.5</v>
      </c>
      <c r="F7" s="35">
        <f t="shared" si="1"/>
        <v>1582998</v>
      </c>
      <c r="G7" s="35">
        <f t="shared" si="1"/>
        <v>1414983</v>
      </c>
      <c r="H7" s="35">
        <f t="shared" si="1"/>
        <v>1548079</v>
      </c>
      <c r="I7" s="35">
        <f t="shared" si="1"/>
        <v>907729</v>
      </c>
      <c r="J7" s="35">
        <f t="shared" si="1"/>
        <v>1266727</v>
      </c>
      <c r="K7" s="35">
        <f t="shared" si="1"/>
        <v>1386666</v>
      </c>
      <c r="L7" s="35">
        <f t="shared" si="1"/>
        <v>1204204</v>
      </c>
      <c r="M7" s="35">
        <f t="shared" si="1"/>
        <v>1068467</v>
      </c>
      <c r="N7" s="34">
        <f t="shared" si="1"/>
        <v>15548507</v>
      </c>
    </row>
    <row r="10" spans="1:14" ht="15.75">
      <c r="A10" s="7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2" t="s">
        <v>12</v>
      </c>
      <c r="N10" s="12" t="s">
        <v>16</v>
      </c>
    </row>
    <row r="11" spans="1:14">
      <c r="A11" s="31" t="s">
        <v>20</v>
      </c>
      <c r="B11" s="32">
        <v>1261116</v>
      </c>
      <c r="C11" s="38">
        <v>1348138</v>
      </c>
      <c r="D11" s="32">
        <v>1308925</v>
      </c>
      <c r="E11" s="32">
        <v>1142538</v>
      </c>
      <c r="F11" s="32"/>
      <c r="G11" s="32"/>
      <c r="H11" s="32"/>
      <c r="I11" s="32"/>
      <c r="J11" s="32"/>
      <c r="K11" s="32"/>
      <c r="L11" s="32"/>
      <c r="M11" s="32"/>
      <c r="N11" s="34">
        <f t="shared" ref="N11:N12" si="2">SUM(B11:M11)</f>
        <v>5060717</v>
      </c>
    </row>
    <row r="12" spans="1:14">
      <c r="A12" s="2" t="s">
        <v>30</v>
      </c>
      <c r="B12" s="17">
        <f>+B11-B7</f>
        <v>57787.5</v>
      </c>
      <c r="C12" s="36">
        <f>+C11-C7</f>
        <v>195721</v>
      </c>
      <c r="D12" s="36">
        <f>+D11-D7</f>
        <v>-139758</v>
      </c>
      <c r="E12" s="36">
        <f>+E11-E7</f>
        <v>-221687.5</v>
      </c>
      <c r="F12" s="17"/>
      <c r="G12" s="17"/>
      <c r="H12" s="17"/>
      <c r="I12" s="17"/>
      <c r="J12" s="17"/>
      <c r="K12" s="17"/>
      <c r="L12" s="17"/>
      <c r="M12" s="17"/>
      <c r="N12" s="5">
        <f t="shared" si="2"/>
        <v>-107937</v>
      </c>
    </row>
    <row r="14" spans="1:14">
      <c r="A14" t="s">
        <v>32</v>
      </c>
    </row>
    <row r="15" spans="1:14">
      <c r="A15" t="s">
        <v>31</v>
      </c>
    </row>
    <row r="17" spans="2:4">
      <c r="B17" s="26"/>
      <c r="C17" s="26"/>
      <c r="D17" s="26"/>
    </row>
    <row r="18" spans="2:4">
      <c r="B18" s="26"/>
      <c r="C18" s="26"/>
      <c r="D18" s="26"/>
    </row>
    <row r="19" spans="2:4">
      <c r="C19" s="26"/>
      <c r="D19" s="41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REV 2021 VS 2019</vt:lpstr>
      <vt:lpstr>REV 2021 CON RADIATO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Te60</cp:lastModifiedBy>
  <dcterms:created xsi:type="dcterms:W3CDTF">2020-10-14T15:03:07Z</dcterms:created>
  <dcterms:modified xsi:type="dcterms:W3CDTF">2021-05-06T11:16:07Z</dcterms:modified>
</cp:coreProperties>
</file>